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orldbankgroup-my.sharepoint.com/personal/vsrinivasan1_worldbank_org1/Documents/Desktop/"/>
    </mc:Choice>
  </mc:AlternateContent>
  <xr:revisionPtr revIDLastSave="0" documentId="8_{5FF592DF-4917-43A6-BF08-819E077942C6}" xr6:coauthVersionLast="47" xr6:coauthVersionMax="47" xr10:uidLastSave="{00000000-0000-0000-0000-000000000000}"/>
  <bookViews>
    <workbookView xWindow="-110" yWindow="-110" windowWidth="19420" windowHeight="10300" xr2:uid="{D237B456-67FA-4BAA-898E-97284938FF41}"/>
  </bookViews>
  <sheets>
    <sheet name="Revised" sheetId="1" r:id="rId1"/>
    <sheet name="Sheet1 (2)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0" i="3" l="1"/>
  <c r="M20" i="3"/>
  <c r="L20" i="3"/>
  <c r="K20" i="3"/>
  <c r="J20" i="3"/>
  <c r="I20" i="3"/>
  <c r="H20" i="3"/>
  <c r="G20" i="3"/>
  <c r="F20" i="3"/>
  <c r="E20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Q19" i="3" s="1"/>
  <c r="Q25" i="3" s="1"/>
  <c r="Q26" i="3" s="1"/>
  <c r="Q18" i="3"/>
  <c r="Q17" i="3"/>
  <c r="Q16" i="3"/>
  <c r="Q15" i="3"/>
  <c r="Q14" i="3"/>
  <c r="Q13" i="3"/>
  <c r="P12" i="3"/>
  <c r="P20" i="3" s="1"/>
  <c r="O12" i="3"/>
  <c r="O20" i="3" s="1"/>
  <c r="N12" i="3"/>
  <c r="M12" i="3"/>
  <c r="L12" i="3"/>
  <c r="K12" i="3"/>
  <c r="J12" i="3"/>
  <c r="I12" i="3"/>
  <c r="H12" i="3"/>
  <c r="G12" i="3"/>
  <c r="F12" i="3"/>
  <c r="E12" i="3"/>
  <c r="D12" i="3"/>
  <c r="D20" i="3" s="1"/>
  <c r="C12" i="3"/>
  <c r="C20" i="3" s="1"/>
  <c r="Q20" i="3" s="1"/>
  <c r="Q11" i="3"/>
  <c r="Q10" i="3"/>
  <c r="Q9" i="3"/>
  <c r="Q8" i="3"/>
  <c r="Q7" i="3"/>
  <c r="Q6" i="3"/>
  <c r="Q5" i="3"/>
  <c r="Q4" i="3"/>
  <c r="Q3" i="3"/>
  <c r="Q2" i="3"/>
  <c r="Q5" i="1"/>
  <c r="Q25" i="1"/>
  <c r="P19" i="1"/>
  <c r="Q12" i="3" l="1"/>
  <c r="D20" i="1"/>
  <c r="F20" i="1"/>
  <c r="G20" i="1"/>
  <c r="H20" i="1"/>
  <c r="J20" i="1"/>
  <c r="K20" i="1"/>
  <c r="M20" i="1"/>
  <c r="N20" i="1"/>
  <c r="O20" i="1"/>
  <c r="P20" i="1"/>
  <c r="C20" i="1"/>
  <c r="Q26" i="1"/>
  <c r="Q17" i="1"/>
  <c r="O19" i="1"/>
  <c r="N19" i="1"/>
  <c r="M19" i="1"/>
  <c r="L19" i="1"/>
  <c r="K19" i="1"/>
  <c r="J19" i="1"/>
  <c r="I19" i="1"/>
  <c r="H19" i="1"/>
  <c r="G19" i="1"/>
  <c r="F19" i="1"/>
  <c r="E19" i="1"/>
  <c r="D19" i="1"/>
  <c r="Q18" i="1"/>
  <c r="Q2" i="1"/>
  <c r="Q3" i="1"/>
  <c r="Q4" i="1"/>
  <c r="Q6" i="1"/>
  <c r="Q7" i="1"/>
  <c r="Q8" i="1"/>
  <c r="Q9" i="1"/>
  <c r="Q10" i="1"/>
  <c r="Q11" i="1"/>
  <c r="Q13" i="1"/>
  <c r="Q14" i="1"/>
  <c r="Q15" i="1"/>
  <c r="Q16" i="1"/>
  <c r="P12" i="1"/>
  <c r="O12" i="1"/>
  <c r="N12" i="1"/>
  <c r="M12" i="1"/>
  <c r="L12" i="1"/>
  <c r="L20" i="1" s="1"/>
  <c r="K12" i="1"/>
  <c r="J12" i="1"/>
  <c r="I12" i="1"/>
  <c r="I20" i="1" s="1"/>
  <c r="H12" i="1"/>
  <c r="G12" i="1"/>
  <c r="F12" i="1"/>
  <c r="E12" i="1"/>
  <c r="E20" i="1" s="1"/>
  <c r="D12" i="1"/>
  <c r="C12" i="1"/>
  <c r="Q12" i="1" l="1"/>
  <c r="Q19" i="1"/>
  <c r="Q20" i="1"/>
</calcChain>
</file>

<file path=xl/sharedStrings.xml><?xml version="1.0" encoding="utf-8"?>
<sst xmlns="http://schemas.openxmlformats.org/spreadsheetml/2006/main" count="82" uniqueCount="35">
  <si>
    <t>Calendar Year</t>
  </si>
  <si>
    <t>CY10</t>
  </si>
  <si>
    <t>CY11</t>
  </si>
  <si>
    <t>CY12</t>
  </si>
  <si>
    <t>CY13</t>
  </si>
  <si>
    <t>CY14</t>
  </si>
  <si>
    <t>CY15</t>
  </si>
  <si>
    <t>CY16</t>
  </si>
  <si>
    <t>CY17</t>
  </si>
  <si>
    <t>CY18</t>
  </si>
  <si>
    <t>CY19</t>
  </si>
  <si>
    <t>CY20</t>
  </si>
  <si>
    <t>CY21</t>
  </si>
  <si>
    <t>CY22</t>
  </si>
  <si>
    <t>CY23</t>
  </si>
  <si>
    <t>Australia</t>
  </si>
  <si>
    <t>Canada</t>
  </si>
  <si>
    <t>Gates Foundation</t>
  </si>
  <si>
    <t>Germany</t>
  </si>
  <si>
    <t>Ireland</t>
  </si>
  <si>
    <t>Korea</t>
  </si>
  <si>
    <t>Norway</t>
  </si>
  <si>
    <t>Spain</t>
  </si>
  <si>
    <t>United Kingdom</t>
  </si>
  <si>
    <t>United States</t>
  </si>
  <si>
    <t>SUBTOTAL</t>
  </si>
  <si>
    <t>Japan</t>
  </si>
  <si>
    <t>Netherlands</t>
  </si>
  <si>
    <t>Public sector</t>
  </si>
  <si>
    <t>Private sector</t>
  </si>
  <si>
    <t>Public</t>
  </si>
  <si>
    <t>sector</t>
  </si>
  <si>
    <t xml:space="preserve">Private </t>
  </si>
  <si>
    <t>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</si>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</sst>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48B0CC"/>
      <name val="Calibri"/>
      <family val="2"/>
      <scheme val="minor"/>
    </font>
    <font>
      <sz val="8"/>
      <color rgb="FF595959"/>
      <name val="Calibri"/>
      <family val="2"/>
      <scheme val="minor"/>
    </font>
    <font>
      <b/>
      <sz val="8"/>
      <color rgb="FF595959"/>
      <name val="Calibri"/>
      <family val="2"/>
      <scheme val="minor"/>
    </font>
    <font>
      <sz val="8"/>
      <color rgb="FF353D55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1"/>
      <color theme="1"/>
      <name val="Aptos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8" fillId="0" borderId="0" xfId="0" applyFont="1"/>
    <xf numFmtId="0" fontId="6" fillId="0" borderId="1" xfId="0" applyFont="1" applyBorder="1"/>
    <xf numFmtId="164" fontId="5" fillId="0" borderId="1" xfId="1" applyNumberFormat="1" applyFont="1" applyBorder="1" applyAlignment="1">
      <alignment horizontal="center" vertical="center" wrapText="1"/>
    </xf>
    <xf numFmtId="164" fontId="1" fillId="0" borderId="1" xfId="1" applyNumberFormat="1" applyFont="1" applyBorder="1"/>
    <xf numFmtId="164" fontId="1" fillId="0" borderId="1" xfId="1" applyNumberFormat="1" applyFont="1" applyBorder="1" applyAlignment="1">
      <alignment horizontal="center" vertical="top" wrapText="1"/>
    </xf>
    <xf numFmtId="164" fontId="1" fillId="0" borderId="1" xfId="1" applyNumberFormat="1" applyFont="1" applyBorder="1" applyAlignment="1">
      <alignment horizontal="center"/>
    </xf>
    <xf numFmtId="164" fontId="7" fillId="0" borderId="1" xfId="1" applyNumberFormat="1" applyFont="1" applyBorder="1"/>
    <xf numFmtId="164" fontId="1" fillId="0" borderId="0" xfId="1" applyNumberFormat="1" applyFont="1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2AA96-6B09-46FF-BE9D-9A4E6DE4BD33}">
  <dimension ref="A1:W32"/>
  <sheetViews>
    <sheetView showGridLines="0"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ColWidth="9.1796875" defaultRowHeight="10.5" x14ac:dyDescent="0.25"/>
  <cols>
    <col min="1" max="1" width="6.7265625" style="1" customWidth="1"/>
    <col min="2" max="2" width="14" style="1" customWidth="1"/>
    <col min="3" max="3" width="9.1796875" style="15"/>
    <col min="4" max="11" width="9.1796875" style="1"/>
    <col min="12" max="16" width="9.1796875" style="15"/>
    <col min="17" max="16384" width="9.1796875" style="1"/>
  </cols>
  <sheetData>
    <row r="1" spans="1:17" x14ac:dyDescent="0.25">
      <c r="B1" s="3" t="s">
        <v>0</v>
      </c>
      <c r="C1" s="4" t="s">
        <v>1</v>
      </c>
      <c r="D1" s="4" t="s">
        <v>2</v>
      </c>
      <c r="E1" s="27" t="s">
        <v>3</v>
      </c>
      <c r="F1" s="4" t="s">
        <v>4</v>
      </c>
      <c r="G1" s="4" t="s">
        <v>5</v>
      </c>
      <c r="H1" s="4" t="s">
        <v>6</v>
      </c>
      <c r="I1" s="27" t="s">
        <v>7</v>
      </c>
      <c r="J1" s="4" t="s">
        <v>8</v>
      </c>
      <c r="K1" s="4" t="s">
        <v>9</v>
      </c>
      <c r="L1" s="27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17" t="s">
        <v>33</v>
      </c>
    </row>
    <row r="2" spans="1:17" x14ac:dyDescent="0.25">
      <c r="A2" s="1" t="s">
        <v>30</v>
      </c>
      <c r="B2" s="5" t="s">
        <v>15</v>
      </c>
      <c r="C2" s="6">
        <v>49.3</v>
      </c>
      <c r="D2" s="6">
        <v>49.1</v>
      </c>
      <c r="E2" s="7"/>
      <c r="F2" s="7"/>
      <c r="G2" s="7"/>
      <c r="H2" s="7"/>
      <c r="I2" s="7"/>
      <c r="J2" s="7"/>
      <c r="K2" s="7"/>
      <c r="L2" s="6">
        <v>4.2</v>
      </c>
      <c r="M2" s="13"/>
      <c r="N2" s="6">
        <v>7.4</v>
      </c>
      <c r="O2" s="13"/>
      <c r="P2" s="6"/>
      <c r="Q2" s="2">
        <f t="shared" ref="Q2:Q17" si="0">SUM(C2:P2)</f>
        <v>110.00000000000001</v>
      </c>
    </row>
    <row r="3" spans="1:17" x14ac:dyDescent="0.25">
      <c r="A3" s="1" t="s">
        <v>31</v>
      </c>
      <c r="B3" s="5" t="s">
        <v>16</v>
      </c>
      <c r="C3" s="6">
        <v>177.1</v>
      </c>
      <c r="D3" s="7"/>
      <c r="E3" s="7"/>
      <c r="F3" s="6">
        <v>24.4</v>
      </c>
      <c r="G3" s="7"/>
      <c r="H3" s="7"/>
      <c r="I3" s="7"/>
      <c r="J3" s="7"/>
      <c r="K3" s="7"/>
      <c r="L3" s="13"/>
      <c r="M3" s="13"/>
      <c r="N3" s="13"/>
      <c r="O3" s="13"/>
      <c r="P3" s="6"/>
      <c r="Q3" s="2">
        <f t="shared" si="0"/>
        <v>201.5</v>
      </c>
    </row>
    <row r="4" spans="1:17" x14ac:dyDescent="0.25">
      <c r="B4" s="5" t="s">
        <v>17</v>
      </c>
      <c r="C4" s="6">
        <v>30</v>
      </c>
      <c r="D4" s="7"/>
      <c r="E4" s="6">
        <v>30</v>
      </c>
      <c r="F4" s="7"/>
      <c r="G4" s="6">
        <v>10</v>
      </c>
      <c r="H4" s="7"/>
      <c r="I4" s="7"/>
      <c r="J4" s="7"/>
      <c r="K4" s="7"/>
      <c r="L4" s="13"/>
      <c r="M4" s="13"/>
      <c r="N4" s="6">
        <v>10</v>
      </c>
      <c r="O4" s="13"/>
      <c r="P4" s="6">
        <v>7.5</v>
      </c>
      <c r="Q4" s="2">
        <f t="shared" si="0"/>
        <v>87.5</v>
      </c>
    </row>
    <row r="5" spans="1:17" x14ac:dyDescent="0.25">
      <c r="B5" s="5" t="s">
        <v>18</v>
      </c>
      <c r="C5" s="13"/>
      <c r="D5" s="7"/>
      <c r="E5" s="7"/>
      <c r="F5" s="7"/>
      <c r="G5" s="6">
        <v>12.3</v>
      </c>
      <c r="H5" s="6">
        <v>27.3</v>
      </c>
      <c r="I5" s="6">
        <v>27.1</v>
      </c>
      <c r="J5" s="6">
        <v>33.6</v>
      </c>
      <c r="K5" s="6">
        <v>28.5</v>
      </c>
      <c r="L5" s="26">
        <v>66.599999999999994</v>
      </c>
      <c r="M5" s="6">
        <v>158.9</v>
      </c>
      <c r="N5" s="13"/>
      <c r="O5" s="6">
        <v>220.1</v>
      </c>
      <c r="P5" s="6"/>
      <c r="Q5" s="29">
        <f>SUM(C5:P5)</f>
        <v>574.4</v>
      </c>
    </row>
    <row r="6" spans="1:17" x14ac:dyDescent="0.25">
      <c r="B6" s="5" t="s">
        <v>19</v>
      </c>
      <c r="C6" s="6">
        <v>0.6</v>
      </c>
      <c r="D6" s="7"/>
      <c r="E6" s="7"/>
      <c r="F6" s="6">
        <v>1.4</v>
      </c>
      <c r="G6" s="7"/>
      <c r="H6" s="7"/>
      <c r="I6" s="7"/>
      <c r="J6" s="7"/>
      <c r="K6" s="7"/>
      <c r="L6" s="13"/>
      <c r="M6" s="13"/>
      <c r="N6" s="13"/>
      <c r="O6" s="13"/>
      <c r="P6" s="6"/>
      <c r="Q6" s="2">
        <f t="shared" si="0"/>
        <v>2</v>
      </c>
    </row>
    <row r="7" spans="1:17" x14ac:dyDescent="0.25">
      <c r="B7" s="5" t="s">
        <v>20</v>
      </c>
      <c r="C7" s="6">
        <v>53.9</v>
      </c>
      <c r="D7" s="7"/>
      <c r="E7" s="7"/>
      <c r="F7" s="6">
        <v>30</v>
      </c>
      <c r="G7" s="7"/>
      <c r="H7" s="7"/>
      <c r="I7" s="7"/>
      <c r="J7" s="7"/>
      <c r="K7" s="7"/>
      <c r="L7" s="13"/>
      <c r="M7" s="13"/>
      <c r="N7" s="13"/>
      <c r="O7" s="13"/>
      <c r="P7" s="6"/>
      <c r="Q7" s="2">
        <f t="shared" si="0"/>
        <v>83.9</v>
      </c>
    </row>
    <row r="8" spans="1:17" x14ac:dyDescent="0.25">
      <c r="B8" s="5" t="s">
        <v>21</v>
      </c>
      <c r="C8" s="13"/>
      <c r="D8" s="7"/>
      <c r="E8" s="7"/>
      <c r="F8" s="7"/>
      <c r="G8" s="7"/>
      <c r="H8" s="7"/>
      <c r="I8" s="7"/>
      <c r="J8" s="7"/>
      <c r="K8" s="7"/>
      <c r="L8" s="28">
        <v>7</v>
      </c>
      <c r="M8" s="6">
        <v>43.3</v>
      </c>
      <c r="N8" s="13"/>
      <c r="O8" s="13"/>
      <c r="P8" s="6"/>
      <c r="Q8" s="29">
        <f t="shared" si="0"/>
        <v>50.3</v>
      </c>
    </row>
    <row r="9" spans="1:17" x14ac:dyDescent="0.25">
      <c r="B9" s="5" t="s">
        <v>22</v>
      </c>
      <c r="C9" s="6">
        <v>94.2</v>
      </c>
      <c r="D9" s="7"/>
      <c r="E9" s="7"/>
      <c r="F9" s="7"/>
      <c r="G9" s="7"/>
      <c r="H9" s="7"/>
      <c r="I9" s="7"/>
      <c r="J9" s="7"/>
      <c r="K9" s="7"/>
      <c r="L9" s="13"/>
      <c r="M9" s="13"/>
      <c r="N9" s="6">
        <v>5.7</v>
      </c>
      <c r="O9" s="6">
        <v>5.3</v>
      </c>
      <c r="P9" s="6">
        <v>10.9</v>
      </c>
      <c r="Q9" s="2">
        <f t="shared" si="0"/>
        <v>116.10000000000001</v>
      </c>
    </row>
    <row r="10" spans="1:17" x14ac:dyDescent="0.25">
      <c r="B10" s="5" t="s">
        <v>23</v>
      </c>
      <c r="C10" s="13"/>
      <c r="D10" s="7"/>
      <c r="E10" s="26">
        <v>20</v>
      </c>
      <c r="F10" s="7"/>
      <c r="G10" s="7"/>
      <c r="H10" s="6">
        <v>42.2</v>
      </c>
      <c r="I10" s="7"/>
      <c r="J10" s="7"/>
      <c r="K10" s="7"/>
      <c r="L10" s="6">
        <v>38</v>
      </c>
      <c r="M10" s="13"/>
      <c r="N10" s="13"/>
      <c r="O10" s="13"/>
      <c r="P10" s="6"/>
      <c r="Q10" s="29">
        <f t="shared" si="0"/>
        <v>100.2</v>
      </c>
    </row>
    <row r="11" spans="1:17" x14ac:dyDescent="0.25">
      <c r="B11" s="5" t="s">
        <v>24</v>
      </c>
      <c r="C11" s="6">
        <v>66.599999999999994</v>
      </c>
      <c r="D11" s="6">
        <v>99.8</v>
      </c>
      <c r="E11" s="6">
        <v>135</v>
      </c>
      <c r="F11" s="6">
        <v>142.80000000000001</v>
      </c>
      <c r="G11" s="6">
        <v>122.6</v>
      </c>
      <c r="H11" s="7"/>
      <c r="I11" s="26">
        <v>21.4</v>
      </c>
      <c r="J11" s="6">
        <v>39.9</v>
      </c>
      <c r="K11" s="7"/>
      <c r="L11" s="13"/>
      <c r="M11" s="6">
        <v>15.1</v>
      </c>
      <c r="N11" s="13"/>
      <c r="O11" s="6">
        <v>155</v>
      </c>
      <c r="P11" s="6">
        <v>10</v>
      </c>
      <c r="Q11" s="29">
        <f t="shared" si="0"/>
        <v>808.19999999999993</v>
      </c>
    </row>
    <row r="12" spans="1:17" x14ac:dyDescent="0.25">
      <c r="B12" s="8" t="s">
        <v>25</v>
      </c>
      <c r="C12" s="9">
        <f t="shared" ref="C12:P12" si="1">SUM(C2:C11)</f>
        <v>471.69999999999993</v>
      </c>
      <c r="D12" s="9">
        <f t="shared" si="1"/>
        <v>148.9</v>
      </c>
      <c r="E12" s="9">
        <f t="shared" si="1"/>
        <v>185</v>
      </c>
      <c r="F12" s="9">
        <f t="shared" si="1"/>
        <v>198.60000000000002</v>
      </c>
      <c r="G12" s="9">
        <f t="shared" si="1"/>
        <v>144.9</v>
      </c>
      <c r="H12" s="9">
        <f t="shared" si="1"/>
        <v>69.5</v>
      </c>
      <c r="I12" s="9">
        <f t="shared" si="1"/>
        <v>48.5</v>
      </c>
      <c r="J12" s="9">
        <f t="shared" si="1"/>
        <v>73.5</v>
      </c>
      <c r="K12" s="9">
        <f t="shared" si="1"/>
        <v>28.5</v>
      </c>
      <c r="L12" s="9">
        <f t="shared" si="1"/>
        <v>115.8</v>
      </c>
      <c r="M12" s="9">
        <f t="shared" si="1"/>
        <v>217.29999999999998</v>
      </c>
      <c r="N12" s="9">
        <f t="shared" si="1"/>
        <v>23.099999999999998</v>
      </c>
      <c r="O12" s="9">
        <f t="shared" si="1"/>
        <v>380.4</v>
      </c>
      <c r="P12" s="9">
        <f t="shared" si="1"/>
        <v>28.4</v>
      </c>
      <c r="Q12" s="19">
        <f>SUM(C12:P12)</f>
        <v>2134.1</v>
      </c>
    </row>
    <row r="13" spans="1:17" x14ac:dyDescent="0.25">
      <c r="A13" s="1" t="s">
        <v>32</v>
      </c>
      <c r="B13" s="10" t="s">
        <v>15</v>
      </c>
      <c r="C13" s="16"/>
      <c r="D13" s="11"/>
      <c r="E13" s="11"/>
      <c r="F13" s="11"/>
      <c r="G13" s="11"/>
      <c r="H13" s="12">
        <v>5.8</v>
      </c>
      <c r="I13" s="12">
        <v>1.6</v>
      </c>
      <c r="J13" s="11"/>
      <c r="K13" s="11"/>
      <c r="L13" s="14"/>
      <c r="M13" s="14"/>
      <c r="N13" s="14"/>
      <c r="O13" s="14"/>
      <c r="P13" s="12"/>
      <c r="Q13" s="2">
        <f t="shared" si="0"/>
        <v>7.4</v>
      </c>
    </row>
    <row r="14" spans="1:17" x14ac:dyDescent="0.25">
      <c r="A14" s="1" t="s">
        <v>31</v>
      </c>
      <c r="B14" s="10" t="s">
        <v>16</v>
      </c>
      <c r="C14" s="14"/>
      <c r="D14" s="12">
        <v>51.5</v>
      </c>
      <c r="E14" s="11"/>
      <c r="F14" s="11"/>
      <c r="G14" s="11"/>
      <c r="H14" s="11"/>
      <c r="I14" s="11"/>
      <c r="J14" s="11"/>
      <c r="K14" s="11"/>
      <c r="L14" s="14"/>
      <c r="M14" s="14"/>
      <c r="N14" s="14"/>
      <c r="O14" s="14"/>
      <c r="P14" s="12"/>
      <c r="Q14" s="2">
        <f t="shared" si="0"/>
        <v>51.5</v>
      </c>
    </row>
    <row r="15" spans="1:17" x14ac:dyDescent="0.25">
      <c r="B15" s="10" t="s">
        <v>26</v>
      </c>
      <c r="C15" s="14"/>
      <c r="D15" s="11"/>
      <c r="E15" s="11"/>
      <c r="F15" s="11"/>
      <c r="G15" s="12">
        <v>10</v>
      </c>
      <c r="H15" s="12">
        <v>10</v>
      </c>
      <c r="I15" s="12">
        <v>10</v>
      </c>
      <c r="J15" s="11"/>
      <c r="K15" s="11"/>
      <c r="L15" s="14"/>
      <c r="M15" s="14"/>
      <c r="N15" s="14"/>
      <c r="O15" s="14"/>
      <c r="P15" s="12"/>
      <c r="Q15" s="2">
        <f t="shared" si="0"/>
        <v>30</v>
      </c>
    </row>
    <row r="16" spans="1:17" ht="11.25" customHeight="1" x14ac:dyDescent="0.25">
      <c r="B16" s="10" t="s">
        <v>27</v>
      </c>
      <c r="C16" s="14"/>
      <c r="D16" s="11"/>
      <c r="E16" s="12">
        <v>76.3</v>
      </c>
      <c r="F16" s="12">
        <v>26.2</v>
      </c>
      <c r="G16" s="12">
        <v>4.5</v>
      </c>
      <c r="H16" s="11"/>
      <c r="I16" s="12">
        <v>21.6</v>
      </c>
      <c r="J16" s="11"/>
      <c r="K16" s="12">
        <v>6.3</v>
      </c>
      <c r="L16" s="14"/>
      <c r="M16" s="12">
        <v>3.5</v>
      </c>
      <c r="N16" s="14"/>
      <c r="O16" s="14"/>
      <c r="P16" s="12"/>
      <c r="Q16" s="2">
        <f t="shared" si="0"/>
        <v>138.4</v>
      </c>
    </row>
    <row r="17" spans="2:23" ht="10.5" customHeight="1" x14ac:dyDescent="0.25">
      <c r="B17" s="10" t="s">
        <v>23</v>
      </c>
      <c r="C17" s="14"/>
      <c r="D17" s="11"/>
      <c r="E17" s="11"/>
      <c r="F17" s="12">
        <v>59.3</v>
      </c>
      <c r="G17" s="11"/>
      <c r="H17" s="12">
        <v>40.1</v>
      </c>
      <c r="I17" s="12">
        <v>26.2</v>
      </c>
      <c r="J17" s="14"/>
      <c r="K17" s="12">
        <v>0</v>
      </c>
      <c r="L17" s="12">
        <v>15.7</v>
      </c>
      <c r="M17" s="14"/>
      <c r="N17" s="12">
        <v>3.4</v>
      </c>
      <c r="O17" s="12">
        <v>15</v>
      </c>
      <c r="P17" s="20">
        <v>3.1111249999999999</v>
      </c>
      <c r="Q17" s="21">
        <f t="shared" si="0"/>
        <v>162.811125</v>
      </c>
    </row>
    <row r="18" spans="2:23" ht="12" customHeight="1" x14ac:dyDescent="0.25">
      <c r="B18" s="10" t="s">
        <v>24</v>
      </c>
      <c r="C18" s="14"/>
      <c r="D18" s="11"/>
      <c r="E18" s="12">
        <v>25</v>
      </c>
      <c r="F18" s="11"/>
      <c r="G18" s="11"/>
      <c r="H18" s="11"/>
      <c r="I18" s="11"/>
      <c r="J18" s="11"/>
      <c r="K18" s="11"/>
      <c r="L18" s="14"/>
      <c r="M18" s="14"/>
      <c r="N18" s="14"/>
      <c r="O18" s="14"/>
      <c r="P18" s="12"/>
      <c r="Q18" s="2">
        <f>SUM(E18:P18)</f>
        <v>25</v>
      </c>
    </row>
    <row r="19" spans="2:23" x14ac:dyDescent="0.25">
      <c r="B19" s="8" t="s">
        <v>25</v>
      </c>
      <c r="C19" s="14">
        <v>0</v>
      </c>
      <c r="D19" s="11">
        <f t="shared" ref="D19:P19" si="2">SUM(D13:D18)</f>
        <v>51.5</v>
      </c>
      <c r="E19" s="12">
        <f t="shared" si="2"/>
        <v>101.3</v>
      </c>
      <c r="F19" s="14">
        <f t="shared" si="2"/>
        <v>85.5</v>
      </c>
      <c r="G19" s="14">
        <f t="shared" si="2"/>
        <v>14.5</v>
      </c>
      <c r="H19" s="14">
        <f t="shared" si="2"/>
        <v>55.900000000000006</v>
      </c>
      <c r="I19" s="14">
        <f t="shared" si="2"/>
        <v>59.400000000000006</v>
      </c>
      <c r="J19" s="14">
        <f t="shared" si="2"/>
        <v>0</v>
      </c>
      <c r="K19" s="14">
        <f t="shared" si="2"/>
        <v>6.3</v>
      </c>
      <c r="L19" s="14">
        <f t="shared" si="2"/>
        <v>15.7</v>
      </c>
      <c r="M19" s="14">
        <f t="shared" si="2"/>
        <v>3.5</v>
      </c>
      <c r="N19" s="14">
        <f t="shared" si="2"/>
        <v>3.4</v>
      </c>
      <c r="O19" s="14">
        <f t="shared" si="2"/>
        <v>15</v>
      </c>
      <c r="P19" s="22">
        <f t="shared" si="2"/>
        <v>3.1111249999999999</v>
      </c>
      <c r="Q19" s="21">
        <f>SUM(C19:P19)</f>
        <v>415.11112500000002</v>
      </c>
    </row>
    <row r="20" spans="2:23" ht="14.5" x14ac:dyDescent="0.35">
      <c r="B20" s="8" t="s">
        <v>34</v>
      </c>
      <c r="C20" s="16">
        <f>SUM(C12,C19)</f>
        <v>471.69999999999993</v>
      </c>
      <c r="D20" s="16">
        <f t="shared" ref="D20:P20" si="3">SUM(D12,D19)</f>
        <v>200.4</v>
      </c>
      <c r="E20" s="16">
        <f t="shared" si="3"/>
        <v>286.3</v>
      </c>
      <c r="F20" s="16">
        <f t="shared" si="3"/>
        <v>284.10000000000002</v>
      </c>
      <c r="G20" s="16">
        <f t="shared" si="3"/>
        <v>159.4</v>
      </c>
      <c r="H20" s="16">
        <f t="shared" si="3"/>
        <v>125.4</v>
      </c>
      <c r="I20" s="16">
        <f t="shared" si="3"/>
        <v>107.9</v>
      </c>
      <c r="J20" s="16">
        <f t="shared" si="3"/>
        <v>73.5</v>
      </c>
      <c r="K20" s="16">
        <f t="shared" si="3"/>
        <v>34.799999999999997</v>
      </c>
      <c r="L20" s="16">
        <f t="shared" si="3"/>
        <v>131.5</v>
      </c>
      <c r="M20" s="16">
        <f t="shared" si="3"/>
        <v>220.79999999999998</v>
      </c>
      <c r="N20" s="16">
        <f t="shared" si="3"/>
        <v>26.499999999999996</v>
      </c>
      <c r="O20" s="16">
        <f t="shared" si="3"/>
        <v>395.4</v>
      </c>
      <c r="P20" s="23">
        <f t="shared" si="3"/>
        <v>31.511125</v>
      </c>
      <c r="Q20" s="24">
        <f>SUM(C20:P20)</f>
        <v>2549.2111250000003</v>
      </c>
      <c r="W20" s="18"/>
    </row>
    <row r="24" spans="2:23" x14ac:dyDescent="0.25">
      <c r="P24" s="15" t="s">
        <v>28</v>
      </c>
      <c r="Q24" s="25">
        <v>2134.4</v>
      </c>
    </row>
    <row r="25" spans="2:23" x14ac:dyDescent="0.25">
      <c r="P25" s="15" t="s">
        <v>29</v>
      </c>
      <c r="Q25" s="25">
        <f>Q19</f>
        <v>415.11112500000002</v>
      </c>
    </row>
    <row r="26" spans="2:23" x14ac:dyDescent="0.25">
      <c r="Q26" s="25">
        <f>SUM(Q24:Q25)</f>
        <v>2549.511125</v>
      </c>
    </row>
    <row r="32" spans="2:23" ht="14.5" x14ac:dyDescent="0.35">
      <c r="U32" s="1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3E642-6D72-4ADD-8AE5-B62A993E83F7}">
  <dimension ref="A1:W32"/>
  <sheetViews>
    <sheetView showGridLines="0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O1" sqref="O1"/>
    </sheetView>
  </sheetViews>
  <sheetFormatPr defaultColWidth="9.1796875" defaultRowHeight="10.5" x14ac:dyDescent="0.25"/>
  <cols>
    <col min="1" max="1" width="6.7265625" style="1" customWidth="1"/>
    <col min="2" max="2" width="14" style="1" customWidth="1"/>
    <col min="3" max="3" width="9.1796875" style="15"/>
    <col min="4" max="11" width="9.1796875" style="1"/>
    <col min="12" max="16" width="9.1796875" style="15"/>
    <col min="17" max="16384" width="9.1796875" style="1"/>
  </cols>
  <sheetData>
    <row r="1" spans="1:17" x14ac:dyDescent="0.25">
      <c r="B1" s="3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17" t="s">
        <v>33</v>
      </c>
    </row>
    <row r="2" spans="1:17" x14ac:dyDescent="0.25">
      <c r="A2" s="1" t="s">
        <v>30</v>
      </c>
      <c r="B2" s="5" t="s">
        <v>15</v>
      </c>
      <c r="C2" s="6">
        <v>49.3</v>
      </c>
      <c r="D2" s="6">
        <v>49.1</v>
      </c>
      <c r="E2" s="7"/>
      <c r="F2" s="7"/>
      <c r="G2" s="7"/>
      <c r="H2" s="7"/>
      <c r="I2" s="7"/>
      <c r="J2" s="7"/>
      <c r="K2" s="7"/>
      <c r="L2" s="6">
        <v>4.2</v>
      </c>
      <c r="M2" s="13"/>
      <c r="N2" s="6">
        <v>7.4</v>
      </c>
      <c r="O2" s="13"/>
      <c r="P2" s="6"/>
      <c r="Q2" s="2">
        <f t="shared" ref="Q2:Q17" si="0">SUM(C2:P2)</f>
        <v>110.00000000000001</v>
      </c>
    </row>
    <row r="3" spans="1:17" x14ac:dyDescent="0.25">
      <c r="A3" s="1" t="s">
        <v>31</v>
      </c>
      <c r="B3" s="5" t="s">
        <v>16</v>
      </c>
      <c r="C3" s="6">
        <v>177.1</v>
      </c>
      <c r="D3" s="7"/>
      <c r="E3" s="7"/>
      <c r="F3" s="6">
        <v>24.4</v>
      </c>
      <c r="G3" s="7"/>
      <c r="H3" s="7"/>
      <c r="I3" s="7"/>
      <c r="J3" s="7"/>
      <c r="K3" s="7"/>
      <c r="L3" s="13"/>
      <c r="M3" s="13"/>
      <c r="N3" s="13"/>
      <c r="O3" s="13"/>
      <c r="P3" s="6"/>
      <c r="Q3" s="2">
        <f t="shared" si="0"/>
        <v>201.5</v>
      </c>
    </row>
    <row r="4" spans="1:17" x14ac:dyDescent="0.25">
      <c r="B4" s="5" t="s">
        <v>17</v>
      </c>
      <c r="C4" s="6">
        <v>30</v>
      </c>
      <c r="D4" s="7"/>
      <c r="E4" s="6">
        <v>30</v>
      </c>
      <c r="F4" s="7"/>
      <c r="G4" s="6">
        <v>10</v>
      </c>
      <c r="H4" s="7"/>
      <c r="I4" s="7"/>
      <c r="J4" s="7"/>
      <c r="K4" s="7"/>
      <c r="L4" s="13"/>
      <c r="M4" s="13"/>
      <c r="N4" s="6">
        <v>10</v>
      </c>
      <c r="O4" s="13"/>
      <c r="P4" s="6">
        <v>7.5</v>
      </c>
      <c r="Q4" s="2">
        <f t="shared" si="0"/>
        <v>87.5</v>
      </c>
    </row>
    <row r="5" spans="1:17" x14ac:dyDescent="0.25">
      <c r="B5" s="5" t="s">
        <v>18</v>
      </c>
      <c r="C5" s="13"/>
      <c r="D5" s="7"/>
      <c r="E5" s="7"/>
      <c r="F5" s="7"/>
      <c r="G5" s="6">
        <v>12.3</v>
      </c>
      <c r="H5" s="6">
        <v>27.3</v>
      </c>
      <c r="I5" s="6">
        <v>27.1</v>
      </c>
      <c r="J5" s="6">
        <v>33.6</v>
      </c>
      <c r="K5" s="6">
        <v>28.5</v>
      </c>
      <c r="L5" s="6">
        <v>66.5</v>
      </c>
      <c r="M5" s="6">
        <v>158.9</v>
      </c>
      <c r="N5" s="13"/>
      <c r="O5" s="6">
        <v>220.1</v>
      </c>
      <c r="P5" s="6"/>
      <c r="Q5" s="2">
        <f>SUM(C5:P5)</f>
        <v>574.30000000000007</v>
      </c>
    </row>
    <row r="6" spans="1:17" x14ac:dyDescent="0.25">
      <c r="B6" s="5" t="s">
        <v>19</v>
      </c>
      <c r="C6" s="6">
        <v>0.6</v>
      </c>
      <c r="D6" s="7"/>
      <c r="E6" s="7"/>
      <c r="F6" s="6">
        <v>1.4</v>
      </c>
      <c r="G6" s="7"/>
      <c r="H6" s="7"/>
      <c r="I6" s="7"/>
      <c r="J6" s="7"/>
      <c r="K6" s="7"/>
      <c r="L6" s="13"/>
      <c r="M6" s="13"/>
      <c r="N6" s="13"/>
      <c r="O6" s="13"/>
      <c r="P6" s="6"/>
      <c r="Q6" s="2">
        <f t="shared" si="0"/>
        <v>2</v>
      </c>
    </row>
    <row r="7" spans="1:17" x14ac:dyDescent="0.25">
      <c r="B7" s="5" t="s">
        <v>20</v>
      </c>
      <c r="C7" s="6">
        <v>53.9</v>
      </c>
      <c r="D7" s="7"/>
      <c r="E7" s="7"/>
      <c r="F7" s="6">
        <v>30</v>
      </c>
      <c r="G7" s="7"/>
      <c r="H7" s="7"/>
      <c r="I7" s="7"/>
      <c r="J7" s="7"/>
      <c r="K7" s="7"/>
      <c r="L7" s="13"/>
      <c r="M7" s="13"/>
      <c r="N7" s="13"/>
      <c r="O7" s="13"/>
      <c r="P7" s="6"/>
      <c r="Q7" s="2">
        <f t="shared" si="0"/>
        <v>83.9</v>
      </c>
    </row>
    <row r="8" spans="1:17" x14ac:dyDescent="0.25">
      <c r="B8" s="5" t="s">
        <v>21</v>
      </c>
      <c r="C8" s="13"/>
      <c r="D8" s="7"/>
      <c r="E8" s="7"/>
      <c r="F8" s="7"/>
      <c r="G8" s="7"/>
      <c r="H8" s="7"/>
      <c r="I8" s="7"/>
      <c r="J8" s="7"/>
      <c r="K8" s="7"/>
      <c r="L8" s="6">
        <v>7.1</v>
      </c>
      <c r="M8" s="6">
        <v>43.3</v>
      </c>
      <c r="N8" s="13"/>
      <c r="O8" s="13"/>
      <c r="P8" s="6"/>
      <c r="Q8" s="2">
        <f t="shared" si="0"/>
        <v>50.4</v>
      </c>
    </row>
    <row r="9" spans="1:17" x14ac:dyDescent="0.25">
      <c r="B9" s="5" t="s">
        <v>22</v>
      </c>
      <c r="C9" s="6">
        <v>94.2</v>
      </c>
      <c r="D9" s="7"/>
      <c r="E9" s="7"/>
      <c r="F9" s="7"/>
      <c r="G9" s="7"/>
      <c r="H9" s="7"/>
      <c r="I9" s="7"/>
      <c r="J9" s="7"/>
      <c r="K9" s="7"/>
      <c r="L9" s="13"/>
      <c r="M9" s="13"/>
      <c r="N9" s="6">
        <v>5.7</v>
      </c>
      <c r="O9" s="6">
        <v>5.3</v>
      </c>
      <c r="P9" s="6">
        <v>10.9</v>
      </c>
      <c r="Q9" s="2">
        <f t="shared" si="0"/>
        <v>116.10000000000001</v>
      </c>
    </row>
    <row r="10" spans="1:17" x14ac:dyDescent="0.25">
      <c r="B10" s="5" t="s">
        <v>23</v>
      </c>
      <c r="C10" s="13"/>
      <c r="D10" s="7"/>
      <c r="E10" s="6">
        <v>20.100000000000001</v>
      </c>
      <c r="F10" s="7"/>
      <c r="G10" s="7"/>
      <c r="H10" s="6">
        <v>42.2</v>
      </c>
      <c r="I10" s="7"/>
      <c r="J10" s="7"/>
      <c r="K10" s="7"/>
      <c r="L10" s="6">
        <v>38</v>
      </c>
      <c r="M10" s="13"/>
      <c r="N10" s="13"/>
      <c r="O10" s="13"/>
      <c r="P10" s="6"/>
      <c r="Q10" s="2">
        <f t="shared" si="0"/>
        <v>100.30000000000001</v>
      </c>
    </row>
    <row r="11" spans="1:17" x14ac:dyDescent="0.25">
      <c r="B11" s="5" t="s">
        <v>24</v>
      </c>
      <c r="C11" s="6">
        <v>66.599999999999994</v>
      </c>
      <c r="D11" s="6">
        <v>99.8</v>
      </c>
      <c r="E11" s="6">
        <v>135</v>
      </c>
      <c r="F11" s="6">
        <v>142.80000000000001</v>
      </c>
      <c r="G11" s="6">
        <v>122.6</v>
      </c>
      <c r="H11" s="7"/>
      <c r="I11" s="6">
        <v>21.5</v>
      </c>
      <c r="J11" s="6">
        <v>39.9</v>
      </c>
      <c r="K11" s="7"/>
      <c r="L11" s="13"/>
      <c r="M11" s="6">
        <v>15.1</v>
      </c>
      <c r="N11" s="13"/>
      <c r="O11" s="6">
        <v>155</v>
      </c>
      <c r="P11" s="6">
        <v>10</v>
      </c>
      <c r="Q11" s="2">
        <f t="shared" si="0"/>
        <v>808.3</v>
      </c>
    </row>
    <row r="12" spans="1:17" x14ac:dyDescent="0.25">
      <c r="B12" s="8" t="s">
        <v>25</v>
      </c>
      <c r="C12" s="9">
        <f t="shared" ref="C12:P12" si="1">SUM(C2:C11)</f>
        <v>471.69999999999993</v>
      </c>
      <c r="D12" s="9">
        <f t="shared" si="1"/>
        <v>148.9</v>
      </c>
      <c r="E12" s="9">
        <f t="shared" si="1"/>
        <v>185.1</v>
      </c>
      <c r="F12" s="9">
        <f t="shared" si="1"/>
        <v>198.60000000000002</v>
      </c>
      <c r="G12" s="9">
        <f t="shared" si="1"/>
        <v>144.9</v>
      </c>
      <c r="H12" s="9">
        <f t="shared" si="1"/>
        <v>69.5</v>
      </c>
      <c r="I12" s="9">
        <f t="shared" si="1"/>
        <v>48.6</v>
      </c>
      <c r="J12" s="9">
        <f t="shared" si="1"/>
        <v>73.5</v>
      </c>
      <c r="K12" s="9">
        <f t="shared" si="1"/>
        <v>28.5</v>
      </c>
      <c r="L12" s="9">
        <f t="shared" si="1"/>
        <v>115.8</v>
      </c>
      <c r="M12" s="9">
        <f t="shared" si="1"/>
        <v>217.29999999999998</v>
      </c>
      <c r="N12" s="9">
        <f t="shared" si="1"/>
        <v>23.099999999999998</v>
      </c>
      <c r="O12" s="9">
        <f t="shared" si="1"/>
        <v>380.4</v>
      </c>
      <c r="P12" s="9">
        <f t="shared" si="1"/>
        <v>28.4</v>
      </c>
      <c r="Q12" s="19">
        <f>SUM(C12:P12)</f>
        <v>2134.2999999999997</v>
      </c>
    </row>
    <row r="13" spans="1:17" x14ac:dyDescent="0.25">
      <c r="A13" s="1" t="s">
        <v>32</v>
      </c>
      <c r="B13" s="10" t="s">
        <v>15</v>
      </c>
      <c r="C13" s="16"/>
      <c r="D13" s="11"/>
      <c r="E13" s="11"/>
      <c r="F13" s="11"/>
      <c r="G13" s="11"/>
      <c r="H13" s="12">
        <v>5.8</v>
      </c>
      <c r="I13" s="12">
        <v>1.6</v>
      </c>
      <c r="J13" s="11"/>
      <c r="K13" s="11"/>
      <c r="L13" s="14"/>
      <c r="M13" s="14"/>
      <c r="N13" s="14"/>
      <c r="O13" s="14"/>
      <c r="P13" s="12"/>
      <c r="Q13" s="2">
        <f t="shared" si="0"/>
        <v>7.4</v>
      </c>
    </row>
    <row r="14" spans="1:17" x14ac:dyDescent="0.25">
      <c r="A14" s="1" t="s">
        <v>31</v>
      </c>
      <c r="B14" s="10" t="s">
        <v>16</v>
      </c>
      <c r="C14" s="14"/>
      <c r="D14" s="12">
        <v>51.5</v>
      </c>
      <c r="E14" s="11"/>
      <c r="F14" s="11"/>
      <c r="G14" s="11"/>
      <c r="H14" s="11"/>
      <c r="I14" s="11"/>
      <c r="J14" s="11"/>
      <c r="K14" s="11"/>
      <c r="L14" s="14"/>
      <c r="M14" s="14"/>
      <c r="N14" s="14"/>
      <c r="O14" s="14"/>
      <c r="P14" s="12"/>
      <c r="Q14" s="2">
        <f t="shared" si="0"/>
        <v>51.5</v>
      </c>
    </row>
    <row r="15" spans="1:17" x14ac:dyDescent="0.25">
      <c r="B15" s="10" t="s">
        <v>26</v>
      </c>
      <c r="C15" s="14"/>
      <c r="D15" s="11"/>
      <c r="E15" s="11"/>
      <c r="F15" s="11"/>
      <c r="G15" s="12">
        <v>10</v>
      </c>
      <c r="H15" s="12">
        <v>10</v>
      </c>
      <c r="I15" s="12">
        <v>10</v>
      </c>
      <c r="J15" s="11"/>
      <c r="K15" s="11"/>
      <c r="L15" s="14"/>
      <c r="M15" s="14"/>
      <c r="N15" s="14"/>
      <c r="O15" s="14"/>
      <c r="P15" s="12"/>
      <c r="Q15" s="2">
        <f t="shared" si="0"/>
        <v>30</v>
      </c>
    </row>
    <row r="16" spans="1:17" ht="11.25" customHeight="1" x14ac:dyDescent="0.25">
      <c r="B16" s="10" t="s">
        <v>27</v>
      </c>
      <c r="C16" s="14"/>
      <c r="D16" s="11"/>
      <c r="E16" s="12">
        <v>76.3</v>
      </c>
      <c r="F16" s="12">
        <v>26.2</v>
      </c>
      <c r="G16" s="12">
        <v>4.5</v>
      </c>
      <c r="H16" s="11"/>
      <c r="I16" s="12">
        <v>21.6</v>
      </c>
      <c r="J16" s="11"/>
      <c r="K16" s="12">
        <v>6.3</v>
      </c>
      <c r="L16" s="14"/>
      <c r="M16" s="12">
        <v>3.5</v>
      </c>
      <c r="N16" s="14"/>
      <c r="O16" s="14"/>
      <c r="P16" s="12"/>
      <c r="Q16" s="2">
        <f t="shared" si="0"/>
        <v>138.4</v>
      </c>
    </row>
    <row r="17" spans="2:23" ht="10.5" customHeight="1" x14ac:dyDescent="0.25">
      <c r="B17" s="10" t="s">
        <v>23</v>
      </c>
      <c r="C17" s="14"/>
      <c r="D17" s="11"/>
      <c r="E17" s="11"/>
      <c r="F17" s="12">
        <v>59.3</v>
      </c>
      <c r="G17" s="11"/>
      <c r="H17" s="12">
        <v>40.1</v>
      </c>
      <c r="I17" s="12">
        <v>26.2</v>
      </c>
      <c r="J17" s="14"/>
      <c r="K17" s="12">
        <v>0</v>
      </c>
      <c r="L17" s="12">
        <v>15.7</v>
      </c>
      <c r="M17" s="14"/>
      <c r="N17" s="12">
        <v>3.4</v>
      </c>
      <c r="O17" s="12">
        <v>15</v>
      </c>
      <c r="P17" s="20">
        <v>3.1111249999999999</v>
      </c>
      <c r="Q17" s="21">
        <f t="shared" si="0"/>
        <v>162.811125</v>
      </c>
    </row>
    <row r="18" spans="2:23" ht="12" customHeight="1" x14ac:dyDescent="0.25">
      <c r="B18" s="10" t="s">
        <v>24</v>
      </c>
      <c r="C18" s="14"/>
      <c r="D18" s="11"/>
      <c r="E18" s="12">
        <v>25</v>
      </c>
      <c r="F18" s="11"/>
      <c r="G18" s="11"/>
      <c r="H18" s="11"/>
      <c r="I18" s="11"/>
      <c r="J18" s="11"/>
      <c r="K18" s="11"/>
      <c r="L18" s="14"/>
      <c r="M18" s="14"/>
      <c r="N18" s="14"/>
      <c r="O18" s="14"/>
      <c r="P18" s="12"/>
      <c r="Q18" s="2">
        <f>SUM(E18:P18)</f>
        <v>25</v>
      </c>
    </row>
    <row r="19" spans="2:23" x14ac:dyDescent="0.25">
      <c r="B19" s="8" t="s">
        <v>25</v>
      </c>
      <c r="C19" s="14">
        <v>0</v>
      </c>
      <c r="D19" s="11">
        <f t="shared" ref="D19:P19" si="2">SUM(D13:D18)</f>
        <v>51.5</v>
      </c>
      <c r="E19" s="12">
        <f t="shared" si="2"/>
        <v>101.3</v>
      </c>
      <c r="F19" s="14">
        <f t="shared" si="2"/>
        <v>85.5</v>
      </c>
      <c r="G19" s="14">
        <f t="shared" si="2"/>
        <v>14.5</v>
      </c>
      <c r="H19" s="14">
        <f t="shared" si="2"/>
        <v>55.900000000000006</v>
      </c>
      <c r="I19" s="14">
        <f t="shared" si="2"/>
        <v>59.400000000000006</v>
      </c>
      <c r="J19" s="14">
        <f t="shared" si="2"/>
        <v>0</v>
      </c>
      <c r="K19" s="14">
        <f t="shared" si="2"/>
        <v>6.3</v>
      </c>
      <c r="L19" s="14">
        <f t="shared" si="2"/>
        <v>15.7</v>
      </c>
      <c r="M19" s="14">
        <f t="shared" si="2"/>
        <v>3.5</v>
      </c>
      <c r="N19" s="14">
        <f t="shared" si="2"/>
        <v>3.4</v>
      </c>
      <c r="O19" s="14">
        <f t="shared" si="2"/>
        <v>15</v>
      </c>
      <c r="P19" s="22">
        <f t="shared" si="2"/>
        <v>3.1111249999999999</v>
      </c>
      <c r="Q19" s="21">
        <f>SUM(C19:P19)</f>
        <v>415.11112500000002</v>
      </c>
    </row>
    <row r="20" spans="2:23" ht="14.5" x14ac:dyDescent="0.35">
      <c r="B20" s="8" t="s">
        <v>34</v>
      </c>
      <c r="C20" s="16">
        <f>SUM(C12,C19)</f>
        <v>471.69999999999993</v>
      </c>
      <c r="D20" s="16">
        <f t="shared" ref="D20:P20" si="3">SUM(D12,D19)</f>
        <v>200.4</v>
      </c>
      <c r="E20" s="16">
        <f t="shared" si="3"/>
        <v>286.39999999999998</v>
      </c>
      <c r="F20" s="16">
        <f t="shared" si="3"/>
        <v>284.10000000000002</v>
      </c>
      <c r="G20" s="16">
        <f t="shared" si="3"/>
        <v>159.4</v>
      </c>
      <c r="H20" s="16">
        <f t="shared" si="3"/>
        <v>125.4</v>
      </c>
      <c r="I20" s="16">
        <f t="shared" si="3"/>
        <v>108</v>
      </c>
      <c r="J20" s="16">
        <f t="shared" si="3"/>
        <v>73.5</v>
      </c>
      <c r="K20" s="16">
        <f t="shared" si="3"/>
        <v>34.799999999999997</v>
      </c>
      <c r="L20" s="16">
        <f t="shared" si="3"/>
        <v>131.5</v>
      </c>
      <c r="M20" s="16">
        <f t="shared" si="3"/>
        <v>220.79999999999998</v>
      </c>
      <c r="N20" s="16">
        <f t="shared" si="3"/>
        <v>26.499999999999996</v>
      </c>
      <c r="O20" s="16">
        <f t="shared" si="3"/>
        <v>395.4</v>
      </c>
      <c r="P20" s="23">
        <f t="shared" si="3"/>
        <v>31.511125</v>
      </c>
      <c r="Q20" s="24">
        <f>SUM(C20:P20)</f>
        <v>2549.4111250000001</v>
      </c>
      <c r="W20" s="18"/>
    </row>
    <row r="24" spans="2:23" x14ac:dyDescent="0.25">
      <c r="P24" s="15" t="s">
        <v>28</v>
      </c>
      <c r="Q24" s="25">
        <v>2134.4</v>
      </c>
    </row>
    <row r="25" spans="2:23" x14ac:dyDescent="0.25">
      <c r="P25" s="15" t="s">
        <v>29</v>
      </c>
      <c r="Q25" s="25">
        <f>Q19</f>
        <v>415.11112500000002</v>
      </c>
    </row>
    <row r="26" spans="2:23" x14ac:dyDescent="0.25">
      <c r="Q26" s="25">
        <f>SUM(Q24:Q25)</f>
        <v>2549.511125</v>
      </c>
    </row>
    <row r="32" spans="2:23" ht="14.5" x14ac:dyDescent="0.35">
      <c r="U32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Revised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Elize Mehl</dc:creator>
  <cp:lastModifiedBy>Vijayalakshmi Srinivasan</cp:lastModifiedBy>
  <dcterms:created xsi:type="dcterms:W3CDTF">2024-11-08T08:17:41Z</dcterms:created>
  <dcterms:modified xsi:type="dcterms:W3CDTF">2024-11-21T14:49:44Z</dcterms:modified>
</cp:coreProperties>
</file>